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aw1n19\OneDrive - University of Southampton\PhD\Experiments\Experiment 5 (Chlorophyll HO1 lines)\Pchlide\"/>
    </mc:Choice>
  </mc:AlternateContent>
  <xr:revisionPtr revIDLastSave="69" documentId="11_46B12D084EEBA63A4E3563C81AB3C2F55D1F021E" xr6:coauthVersionLast="45" xr6:coauthVersionMax="45" xr10:uidLastSave="{4A3CB129-5AA4-44AF-A775-45A892E7C204}"/>
  <bookViews>
    <workbookView xWindow="-19320" yWindow="840" windowWidth="19440" windowHeight="1500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6" i="1" l="1"/>
  <c r="E54" i="1"/>
  <c r="E52" i="1"/>
  <c r="E50" i="1"/>
  <c r="E48" i="1"/>
  <c r="E46" i="1"/>
  <c r="E44" i="1"/>
  <c r="E42" i="1"/>
  <c r="E36" i="1"/>
  <c r="E34" i="1"/>
  <c r="E30" i="1"/>
  <c r="E28" i="1"/>
  <c r="E24" i="1"/>
  <c r="E22" i="1"/>
  <c r="E17" i="1"/>
  <c r="E15" i="1"/>
  <c r="E13" i="1"/>
  <c r="E11" i="1"/>
  <c r="E9" i="1"/>
  <c r="E5" i="1"/>
  <c r="E3" i="1"/>
  <c r="D42" i="1"/>
  <c r="D43" i="1"/>
  <c r="D22" i="1"/>
  <c r="D23" i="1"/>
  <c r="D3" i="1"/>
  <c r="D4" i="1"/>
  <c r="J81" i="2"/>
  <c r="H81" i="2"/>
  <c r="G81" i="2"/>
  <c r="J80" i="2"/>
  <c r="H80" i="2"/>
  <c r="G80" i="2"/>
  <c r="J79" i="2"/>
  <c r="H79" i="2"/>
  <c r="G79" i="2"/>
  <c r="J78" i="2"/>
  <c r="H78" i="2"/>
  <c r="G78" i="2"/>
  <c r="J77" i="2"/>
  <c r="H77" i="2"/>
  <c r="G77" i="2"/>
  <c r="J76" i="2"/>
  <c r="H76" i="2"/>
  <c r="G76" i="2"/>
  <c r="H75" i="2"/>
  <c r="G75" i="2"/>
  <c r="D45" i="1" l="1"/>
  <c r="D46" i="1"/>
  <c r="D47" i="1"/>
  <c r="D48" i="1"/>
  <c r="D49" i="1"/>
  <c r="D50" i="1"/>
  <c r="D51" i="1"/>
  <c r="D52" i="1"/>
  <c r="D53" i="1"/>
  <c r="D54" i="1"/>
  <c r="D55" i="1"/>
  <c r="D56" i="1"/>
  <c r="D57" i="1"/>
  <c r="D44" i="1"/>
  <c r="D25" i="1"/>
  <c r="D26" i="1"/>
  <c r="D27" i="1"/>
  <c r="D28" i="1"/>
  <c r="D29" i="1"/>
  <c r="D30" i="1"/>
  <c r="D31" i="1"/>
  <c r="D32" i="1"/>
  <c r="E32" i="1" s="1"/>
  <c r="D33" i="1"/>
  <c r="D34" i="1"/>
  <c r="D35" i="1"/>
  <c r="D36" i="1"/>
  <c r="D37" i="1"/>
  <c r="D24" i="1"/>
  <c r="D18" i="1"/>
  <c r="D6" i="1"/>
  <c r="D7" i="1"/>
  <c r="D8" i="1"/>
  <c r="D9" i="1"/>
  <c r="D10" i="1"/>
  <c r="D11" i="1"/>
  <c r="D12" i="1"/>
  <c r="D13" i="1"/>
  <c r="D14" i="1"/>
  <c r="D15" i="1"/>
  <c r="D16" i="1"/>
  <c r="D17" i="1"/>
  <c r="D5" i="1"/>
</calcChain>
</file>

<file path=xl/sharedStrings.xml><?xml version="1.0" encoding="utf-8"?>
<sst xmlns="http://schemas.openxmlformats.org/spreadsheetml/2006/main" count="78" uniqueCount="34">
  <si>
    <t>Sample</t>
  </si>
  <si>
    <t>Seedling</t>
  </si>
  <si>
    <t>Pchlide</t>
  </si>
  <si>
    <t>Per seedling</t>
  </si>
  <si>
    <t>Col-0 R1</t>
  </si>
  <si>
    <t>Col-0 R2</t>
  </si>
  <si>
    <t>gun5 R1</t>
  </si>
  <si>
    <t>gun5 R2</t>
  </si>
  <si>
    <t>gun6 R1</t>
  </si>
  <si>
    <t>gun6 R2</t>
  </si>
  <si>
    <t>BR3</t>
  </si>
  <si>
    <t>BR1</t>
  </si>
  <si>
    <t>BR2</t>
  </si>
  <si>
    <t>D26.1 R1</t>
  </si>
  <si>
    <t>D26.1 R2</t>
  </si>
  <si>
    <t>L10.2 R1</t>
  </si>
  <si>
    <t>L10.2 R2</t>
  </si>
  <si>
    <t>L24.5 R1</t>
  </si>
  <si>
    <t>L24.5 R2</t>
  </si>
  <si>
    <t>L34.3 R1</t>
  </si>
  <si>
    <t>L34.3 R2</t>
  </si>
  <si>
    <t>L39.4 R1</t>
  </si>
  <si>
    <t>L39.4 R2</t>
  </si>
  <si>
    <t>Line</t>
  </si>
  <si>
    <t>Mean</t>
  </si>
  <si>
    <t>SE</t>
  </si>
  <si>
    <t>Col-0</t>
  </si>
  <si>
    <t>gun5</t>
  </si>
  <si>
    <t>D26.1</t>
  </si>
  <si>
    <t>L10.2</t>
  </si>
  <si>
    <t>L24.5</t>
  </si>
  <si>
    <t>L34.3</t>
  </si>
  <si>
    <t>L39.4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</si>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</sst>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opLeftCell="A34" workbookViewId="0">
      <selection activeCell="E56" sqref="E56"/>
    </sheetView>
  </sheetViews>
  <sheetFormatPr defaultRowHeight="15" x14ac:dyDescent="0.25"/>
  <cols>
    <col min="4" max="4" width="12.5703125" customWidth="1"/>
  </cols>
  <sheetData>
    <row r="1" spans="1:5" x14ac:dyDescent="0.25">
      <c r="A1" t="s">
        <v>11</v>
      </c>
    </row>
    <row r="2" spans="1:5" x14ac:dyDescent="0.25">
      <c r="A2" t="s">
        <v>0</v>
      </c>
      <c r="B2" t="s">
        <v>1</v>
      </c>
      <c r="C2" t="s">
        <v>2</v>
      </c>
      <c r="D2" t="s">
        <v>3</v>
      </c>
    </row>
    <row r="3" spans="1:5" x14ac:dyDescent="0.25">
      <c r="A3" t="s">
        <v>4</v>
      </c>
      <c r="B3">
        <v>30</v>
      </c>
      <c r="C3">
        <v>153</v>
      </c>
      <c r="D3">
        <f t="shared" ref="D3:D4" si="0">C3/B3</f>
        <v>5.0999999999999996</v>
      </c>
      <c r="E3">
        <f>AVERAGE(D3:D4)</f>
        <v>5.05</v>
      </c>
    </row>
    <row r="4" spans="1:5" x14ac:dyDescent="0.25">
      <c r="A4" t="s">
        <v>5</v>
      </c>
      <c r="B4">
        <v>30</v>
      </c>
      <c r="C4">
        <v>150</v>
      </c>
      <c r="D4">
        <f t="shared" si="0"/>
        <v>5</v>
      </c>
    </row>
    <row r="5" spans="1:5" x14ac:dyDescent="0.25">
      <c r="A5" t="s">
        <v>6</v>
      </c>
      <c r="B5">
        <v>30</v>
      </c>
      <c r="C5">
        <v>100.2</v>
      </c>
      <c r="D5">
        <f>C5/B5</f>
        <v>3.3400000000000003</v>
      </c>
      <c r="E5">
        <f>AVERAGE(D5:D6)</f>
        <v>3.5366666666666671</v>
      </c>
    </row>
    <row r="6" spans="1:5" x14ac:dyDescent="0.25">
      <c r="A6" t="s">
        <v>7</v>
      </c>
      <c r="B6">
        <v>30</v>
      </c>
      <c r="C6">
        <v>112</v>
      </c>
      <c r="D6">
        <f t="shared" ref="D6:D17" si="1">C6/B6</f>
        <v>3.7333333333333334</v>
      </c>
    </row>
    <row r="7" spans="1:5" x14ac:dyDescent="0.25">
      <c r="A7" t="s">
        <v>8</v>
      </c>
      <c r="B7">
        <v>30</v>
      </c>
      <c r="C7">
        <v>121.7</v>
      </c>
      <c r="D7">
        <f t="shared" si="1"/>
        <v>4.0566666666666666</v>
      </c>
    </row>
    <row r="8" spans="1:5" x14ac:dyDescent="0.25">
      <c r="A8" t="s">
        <v>9</v>
      </c>
      <c r="B8">
        <v>30</v>
      </c>
      <c r="C8">
        <v>159.69999999999999</v>
      </c>
      <c r="D8">
        <f t="shared" si="1"/>
        <v>5.3233333333333333</v>
      </c>
    </row>
    <row r="9" spans="1:5" x14ac:dyDescent="0.25">
      <c r="A9" t="s">
        <v>13</v>
      </c>
      <c r="B9">
        <v>20</v>
      </c>
      <c r="C9">
        <v>101.2</v>
      </c>
      <c r="D9">
        <f t="shared" si="1"/>
        <v>5.0600000000000005</v>
      </c>
      <c r="E9">
        <f>AVERAGE(D9:D10)</f>
        <v>5.1225000000000005</v>
      </c>
    </row>
    <row r="10" spans="1:5" x14ac:dyDescent="0.25">
      <c r="A10" t="s">
        <v>14</v>
      </c>
      <c r="B10">
        <v>20</v>
      </c>
      <c r="C10">
        <v>103.7</v>
      </c>
      <c r="D10">
        <f t="shared" si="1"/>
        <v>5.1850000000000005</v>
      </c>
    </row>
    <row r="11" spans="1:5" x14ac:dyDescent="0.25">
      <c r="A11" t="s">
        <v>15</v>
      </c>
      <c r="B11">
        <v>30</v>
      </c>
      <c r="C11">
        <v>157.1</v>
      </c>
      <c r="D11">
        <f t="shared" si="1"/>
        <v>5.2366666666666664</v>
      </c>
      <c r="E11">
        <f>AVERAGE(D11:D12)</f>
        <v>5.583333333333333</v>
      </c>
    </row>
    <row r="12" spans="1:5" x14ac:dyDescent="0.25">
      <c r="A12" t="s">
        <v>16</v>
      </c>
      <c r="B12">
        <v>20</v>
      </c>
      <c r="C12">
        <v>118.6</v>
      </c>
      <c r="D12">
        <f t="shared" si="1"/>
        <v>5.93</v>
      </c>
    </row>
    <row r="13" spans="1:5" x14ac:dyDescent="0.25">
      <c r="A13" t="s">
        <v>17</v>
      </c>
      <c r="B13">
        <v>30</v>
      </c>
      <c r="C13">
        <v>180.9</v>
      </c>
      <c r="D13">
        <f t="shared" si="1"/>
        <v>6.03</v>
      </c>
      <c r="E13">
        <f>AVERAGE(D13:D14)</f>
        <v>5.2183333333333337</v>
      </c>
    </row>
    <row r="14" spans="1:5" x14ac:dyDescent="0.25">
      <c r="A14" t="s">
        <v>18</v>
      </c>
      <c r="B14">
        <v>30</v>
      </c>
      <c r="C14">
        <v>132.19999999999999</v>
      </c>
      <c r="D14">
        <f t="shared" si="1"/>
        <v>4.4066666666666663</v>
      </c>
    </row>
    <row r="15" spans="1:5" x14ac:dyDescent="0.25">
      <c r="A15" t="s">
        <v>19</v>
      </c>
      <c r="B15">
        <v>30</v>
      </c>
      <c r="C15">
        <v>124.2</v>
      </c>
      <c r="D15">
        <f t="shared" si="1"/>
        <v>4.1399999999999997</v>
      </c>
      <c r="E15">
        <f>AVERAGE(D15:D16)</f>
        <v>4.0839999999999996</v>
      </c>
    </row>
    <row r="16" spans="1:5" x14ac:dyDescent="0.25">
      <c r="A16" t="s">
        <v>20</v>
      </c>
      <c r="B16">
        <v>25</v>
      </c>
      <c r="C16">
        <v>100.7</v>
      </c>
      <c r="D16">
        <f t="shared" si="1"/>
        <v>4.0280000000000005</v>
      </c>
    </row>
    <row r="17" spans="1:5" x14ac:dyDescent="0.25">
      <c r="A17" t="s">
        <v>21</v>
      </c>
      <c r="B17">
        <v>30</v>
      </c>
      <c r="C17">
        <v>154.4</v>
      </c>
      <c r="D17">
        <f t="shared" si="1"/>
        <v>5.1466666666666665</v>
      </c>
      <c r="E17">
        <f>AVERAGE(D17:D18)</f>
        <v>4.8483333333333327</v>
      </c>
    </row>
    <row r="18" spans="1:5" x14ac:dyDescent="0.25">
      <c r="A18" t="s">
        <v>22</v>
      </c>
      <c r="B18">
        <v>30</v>
      </c>
      <c r="C18">
        <v>136.5</v>
      </c>
      <c r="D18">
        <f>C18/B18</f>
        <v>4.55</v>
      </c>
    </row>
    <row r="20" spans="1:5" x14ac:dyDescent="0.25">
      <c r="A20" t="s">
        <v>12</v>
      </c>
    </row>
    <row r="21" spans="1:5" x14ac:dyDescent="0.25">
      <c r="A21" t="s">
        <v>0</v>
      </c>
      <c r="B21" t="s">
        <v>1</v>
      </c>
      <c r="C21" t="s">
        <v>2</v>
      </c>
      <c r="D21" t="s">
        <v>3</v>
      </c>
    </row>
    <row r="22" spans="1:5" x14ac:dyDescent="0.25">
      <c r="A22" t="s">
        <v>4</v>
      </c>
      <c r="B22">
        <v>30</v>
      </c>
      <c r="C22">
        <v>148.6</v>
      </c>
      <c r="D22">
        <f t="shared" ref="D22:D23" si="2">C22/B22</f>
        <v>4.9533333333333331</v>
      </c>
      <c r="E22">
        <f>AVERAGE(D22:D23)</f>
        <v>5.0250000000000004</v>
      </c>
    </row>
    <row r="23" spans="1:5" x14ac:dyDescent="0.25">
      <c r="A23" t="s">
        <v>5</v>
      </c>
      <c r="B23">
        <v>30</v>
      </c>
      <c r="C23">
        <v>152.9</v>
      </c>
      <c r="D23">
        <f t="shared" si="2"/>
        <v>5.0966666666666667</v>
      </c>
    </row>
    <row r="24" spans="1:5" x14ac:dyDescent="0.25">
      <c r="A24" t="s">
        <v>6</v>
      </c>
      <c r="B24">
        <v>30</v>
      </c>
      <c r="C24">
        <v>107.6</v>
      </c>
      <c r="D24">
        <f>C24/B24</f>
        <v>3.5866666666666664</v>
      </c>
      <c r="E24">
        <f>AVERAGE(D24:D25)</f>
        <v>3.51</v>
      </c>
    </row>
    <row r="25" spans="1:5" x14ac:dyDescent="0.25">
      <c r="A25" t="s">
        <v>7</v>
      </c>
      <c r="B25">
        <v>30</v>
      </c>
      <c r="C25">
        <v>103</v>
      </c>
      <c r="D25">
        <f t="shared" ref="D25:D37" si="3">C25/B25</f>
        <v>3.4333333333333331</v>
      </c>
    </row>
    <row r="26" spans="1:5" x14ac:dyDescent="0.25">
      <c r="A26" t="s">
        <v>8</v>
      </c>
      <c r="B26">
        <v>20</v>
      </c>
      <c r="C26">
        <v>85.17</v>
      </c>
      <c r="D26">
        <f t="shared" si="3"/>
        <v>4.2584999999999997</v>
      </c>
    </row>
    <row r="27" spans="1:5" x14ac:dyDescent="0.25">
      <c r="A27" t="s">
        <v>9</v>
      </c>
      <c r="B27">
        <v>20</v>
      </c>
      <c r="C27">
        <v>78.39</v>
      </c>
      <c r="D27">
        <f t="shared" si="3"/>
        <v>3.9195000000000002</v>
      </c>
    </row>
    <row r="28" spans="1:5" x14ac:dyDescent="0.25">
      <c r="A28" t="s">
        <v>13</v>
      </c>
      <c r="B28">
        <v>20</v>
      </c>
      <c r="C28">
        <v>110.6</v>
      </c>
      <c r="D28">
        <f t="shared" si="3"/>
        <v>5.5299999999999994</v>
      </c>
      <c r="E28">
        <f>AVERAGE(D28:D29)</f>
        <v>5.4874999999999998</v>
      </c>
    </row>
    <row r="29" spans="1:5" x14ac:dyDescent="0.25">
      <c r="A29" t="s">
        <v>14</v>
      </c>
      <c r="B29">
        <v>20</v>
      </c>
      <c r="C29">
        <v>108.9</v>
      </c>
      <c r="D29">
        <f t="shared" si="3"/>
        <v>5.4450000000000003</v>
      </c>
    </row>
    <row r="30" spans="1:5" x14ac:dyDescent="0.25">
      <c r="A30" t="s">
        <v>15</v>
      </c>
      <c r="B30">
        <v>30</v>
      </c>
      <c r="C30">
        <v>135.6</v>
      </c>
      <c r="D30">
        <f t="shared" si="3"/>
        <v>4.5199999999999996</v>
      </c>
      <c r="E30">
        <f>AVERAGE(D30:D31)</f>
        <v>4.5116666666666667</v>
      </c>
    </row>
    <row r="31" spans="1:5" x14ac:dyDescent="0.25">
      <c r="A31" t="s">
        <v>16</v>
      </c>
      <c r="B31">
        <v>30</v>
      </c>
      <c r="C31">
        <v>135.1</v>
      </c>
      <c r="D31">
        <f t="shared" si="3"/>
        <v>4.503333333333333</v>
      </c>
    </row>
    <row r="32" spans="1:5" x14ac:dyDescent="0.25">
      <c r="A32" t="s">
        <v>17</v>
      </c>
      <c r="B32">
        <v>30</v>
      </c>
      <c r="C32">
        <v>123.8</v>
      </c>
      <c r="D32">
        <f t="shared" si="3"/>
        <v>4.1266666666666669</v>
      </c>
      <c r="E32">
        <f>AVERAGE(D32:D33)</f>
        <v>4.1349999999999998</v>
      </c>
    </row>
    <row r="33" spans="1:5" x14ac:dyDescent="0.25">
      <c r="A33" t="s">
        <v>18</v>
      </c>
      <c r="B33">
        <v>30</v>
      </c>
      <c r="C33">
        <v>124.3</v>
      </c>
      <c r="D33">
        <f t="shared" si="3"/>
        <v>4.1433333333333335</v>
      </c>
    </row>
    <row r="34" spans="1:5" x14ac:dyDescent="0.25">
      <c r="A34" t="s">
        <v>19</v>
      </c>
      <c r="B34">
        <v>20</v>
      </c>
      <c r="C34">
        <v>95.72</v>
      </c>
      <c r="D34">
        <f t="shared" si="3"/>
        <v>4.7859999999999996</v>
      </c>
      <c r="E34">
        <f>AVERAGE(D34:D35)</f>
        <v>4.5492499999999998</v>
      </c>
    </row>
    <row r="35" spans="1:5" x14ac:dyDescent="0.25">
      <c r="A35" t="s">
        <v>20</v>
      </c>
      <c r="B35">
        <v>20</v>
      </c>
      <c r="C35">
        <v>86.25</v>
      </c>
      <c r="D35">
        <f t="shared" si="3"/>
        <v>4.3125</v>
      </c>
    </row>
    <row r="36" spans="1:5" x14ac:dyDescent="0.25">
      <c r="A36" t="s">
        <v>21</v>
      </c>
      <c r="B36">
        <v>30</v>
      </c>
      <c r="C36">
        <v>146.4</v>
      </c>
      <c r="D36">
        <f t="shared" si="3"/>
        <v>4.88</v>
      </c>
      <c r="E36">
        <f>AVERAGE(D36:D37)</f>
        <v>4.7633333333333336</v>
      </c>
    </row>
    <row r="37" spans="1:5" x14ac:dyDescent="0.25">
      <c r="A37" t="s">
        <v>22</v>
      </c>
      <c r="B37">
        <v>30</v>
      </c>
      <c r="C37">
        <v>139.4</v>
      </c>
      <c r="D37">
        <f t="shared" si="3"/>
        <v>4.6466666666666665</v>
      </c>
    </row>
    <row r="40" spans="1:5" x14ac:dyDescent="0.25">
      <c r="A40" t="s">
        <v>10</v>
      </c>
    </row>
    <row r="41" spans="1:5" x14ac:dyDescent="0.25">
      <c r="A41" t="s">
        <v>0</v>
      </c>
      <c r="B41" t="s">
        <v>1</v>
      </c>
      <c r="C41" t="s">
        <v>2</v>
      </c>
      <c r="D41" t="s">
        <v>3</v>
      </c>
    </row>
    <row r="42" spans="1:5" x14ac:dyDescent="0.25">
      <c r="A42" t="s">
        <v>4</v>
      </c>
      <c r="B42">
        <v>30</v>
      </c>
      <c r="C42">
        <v>146.30000000000001</v>
      </c>
      <c r="D42">
        <f t="shared" ref="D42:D43" si="4">C42/B42</f>
        <v>4.8766666666666669</v>
      </c>
      <c r="E42">
        <f>AVERAGE(D42:D43)</f>
        <v>5.0633333333333335</v>
      </c>
    </row>
    <row r="43" spans="1:5" x14ac:dyDescent="0.25">
      <c r="A43" t="s">
        <v>5</v>
      </c>
      <c r="B43">
        <v>30</v>
      </c>
      <c r="C43">
        <v>157.5</v>
      </c>
      <c r="D43">
        <f t="shared" si="4"/>
        <v>5.25</v>
      </c>
    </row>
    <row r="44" spans="1:5" x14ac:dyDescent="0.25">
      <c r="A44" t="s">
        <v>6</v>
      </c>
      <c r="B44">
        <v>30</v>
      </c>
      <c r="C44">
        <v>101.9</v>
      </c>
      <c r="D44">
        <f>C44/B44</f>
        <v>3.3966666666666669</v>
      </c>
      <c r="E44">
        <f>AVERAGE(D44:D45)</f>
        <v>3.4400000000000004</v>
      </c>
    </row>
    <row r="45" spans="1:5" x14ac:dyDescent="0.25">
      <c r="A45" t="s">
        <v>7</v>
      </c>
      <c r="B45">
        <v>30</v>
      </c>
      <c r="C45">
        <v>104.5</v>
      </c>
      <c r="D45">
        <f t="shared" ref="D45:D57" si="5">C45/B45</f>
        <v>3.4833333333333334</v>
      </c>
    </row>
    <row r="46" spans="1:5" x14ac:dyDescent="0.25">
      <c r="A46" t="s">
        <v>8</v>
      </c>
      <c r="B46">
        <v>30</v>
      </c>
      <c r="C46">
        <v>118.1</v>
      </c>
      <c r="D46">
        <f t="shared" si="5"/>
        <v>3.9366666666666665</v>
      </c>
      <c r="E46">
        <f>AVERAGE(D46:D47)</f>
        <v>4.165</v>
      </c>
    </row>
    <row r="47" spans="1:5" x14ac:dyDescent="0.25">
      <c r="A47" t="s">
        <v>9</v>
      </c>
      <c r="B47">
        <v>30</v>
      </c>
      <c r="C47">
        <v>131.80000000000001</v>
      </c>
      <c r="D47">
        <f t="shared" si="5"/>
        <v>4.3933333333333335</v>
      </c>
    </row>
    <row r="48" spans="1:5" x14ac:dyDescent="0.25">
      <c r="A48" t="s">
        <v>13</v>
      </c>
      <c r="B48">
        <v>20</v>
      </c>
      <c r="C48">
        <v>98.5</v>
      </c>
      <c r="D48">
        <f t="shared" si="5"/>
        <v>4.9249999999999998</v>
      </c>
      <c r="E48">
        <f>AVERAGE(D48:D49)</f>
        <v>4.9024999999999999</v>
      </c>
    </row>
    <row r="49" spans="1:9" x14ac:dyDescent="0.25">
      <c r="A49" t="s">
        <v>14</v>
      </c>
      <c r="B49">
        <v>20</v>
      </c>
      <c r="C49">
        <v>97.6</v>
      </c>
      <c r="D49">
        <f t="shared" si="5"/>
        <v>4.88</v>
      </c>
    </row>
    <row r="50" spans="1:9" x14ac:dyDescent="0.25">
      <c r="A50" t="s">
        <v>15</v>
      </c>
      <c r="B50">
        <v>30</v>
      </c>
      <c r="C50">
        <v>149.4</v>
      </c>
      <c r="D50">
        <f t="shared" si="5"/>
        <v>4.9800000000000004</v>
      </c>
      <c r="E50">
        <f>AVERAGE(D50:D51)</f>
        <v>5.291666666666667</v>
      </c>
      <c r="I50" t="s">
        <v>33</v>
      </c>
    </row>
    <row r="51" spans="1:9" x14ac:dyDescent="0.25">
      <c r="A51" t="s">
        <v>16</v>
      </c>
      <c r="B51">
        <v>30</v>
      </c>
      <c r="C51">
        <v>168.1</v>
      </c>
      <c r="D51">
        <f t="shared" si="5"/>
        <v>5.6033333333333335</v>
      </c>
    </row>
    <row r="52" spans="1:9" x14ac:dyDescent="0.25">
      <c r="A52" t="s">
        <v>17</v>
      </c>
      <c r="B52">
        <v>30</v>
      </c>
      <c r="C52">
        <v>131.80000000000001</v>
      </c>
      <c r="D52">
        <f t="shared" si="5"/>
        <v>4.3933333333333335</v>
      </c>
      <c r="E52">
        <f>AVERAGE(D52:D53)</f>
        <v>4.6050000000000004</v>
      </c>
    </row>
    <row r="53" spans="1:9" x14ac:dyDescent="0.25">
      <c r="A53" t="s">
        <v>18</v>
      </c>
      <c r="B53">
        <v>30</v>
      </c>
      <c r="C53">
        <v>144.5</v>
      </c>
      <c r="D53">
        <f t="shared" si="5"/>
        <v>4.8166666666666664</v>
      </c>
    </row>
    <row r="54" spans="1:9" x14ac:dyDescent="0.25">
      <c r="A54" t="s">
        <v>19</v>
      </c>
      <c r="B54">
        <v>20</v>
      </c>
      <c r="C54">
        <v>97.13</v>
      </c>
      <c r="D54">
        <f t="shared" si="5"/>
        <v>4.8564999999999996</v>
      </c>
      <c r="E54">
        <f>AVERAGE(D54:D55)</f>
        <v>5.2382499999999999</v>
      </c>
    </row>
    <row r="55" spans="1:9" x14ac:dyDescent="0.25">
      <c r="A55" t="s">
        <v>20</v>
      </c>
      <c r="B55">
        <v>20</v>
      </c>
      <c r="C55">
        <v>112.4</v>
      </c>
      <c r="D55">
        <f t="shared" si="5"/>
        <v>5.62</v>
      </c>
    </row>
    <row r="56" spans="1:9" x14ac:dyDescent="0.25">
      <c r="A56" t="s">
        <v>21</v>
      </c>
      <c r="B56">
        <v>30</v>
      </c>
      <c r="C56">
        <v>135.6</v>
      </c>
      <c r="D56">
        <f t="shared" si="5"/>
        <v>4.5199999999999996</v>
      </c>
      <c r="E56">
        <f>AVERAGE(D56:D57)</f>
        <v>5.0416666666666661</v>
      </c>
    </row>
    <row r="57" spans="1:9" x14ac:dyDescent="0.25">
      <c r="A57" t="s">
        <v>22</v>
      </c>
      <c r="B57">
        <v>30</v>
      </c>
      <c r="C57">
        <v>166.9</v>
      </c>
      <c r="D57">
        <f t="shared" si="5"/>
        <v>5.5633333333333335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0DDF1-FA50-4BA8-B454-EEF43D3D7CE3}">
  <dimension ref="A74:J81"/>
  <sheetViews>
    <sheetView tabSelected="1" topLeftCell="A70" workbookViewId="0">
      <selection activeCell="H95" sqref="H95"/>
    </sheetView>
  </sheetViews>
  <sheetFormatPr defaultRowHeight="15" x14ac:dyDescent="0.25"/>
  <sheetData>
    <row r="74" spans="1:10" x14ac:dyDescent="0.25">
      <c r="A74" s="1" t="s">
        <v>2</v>
      </c>
      <c r="B74" s="1" t="s">
        <v>23</v>
      </c>
      <c r="C74" s="1" t="s">
        <v>11</v>
      </c>
      <c r="D74" s="1" t="s">
        <v>12</v>
      </c>
      <c r="E74" s="1" t="s">
        <v>10</v>
      </c>
      <c r="F74" s="1"/>
      <c r="G74" s="1" t="s">
        <v>24</v>
      </c>
      <c r="H74" s="1" t="s">
        <v>25</v>
      </c>
      <c r="I74" s="1"/>
      <c r="J74" s="1"/>
    </row>
    <row r="75" spans="1:10" x14ac:dyDescent="0.25">
      <c r="B75" t="s">
        <v>26</v>
      </c>
      <c r="C75">
        <v>5.05</v>
      </c>
      <c r="D75">
        <v>5.0250000000000004</v>
      </c>
      <c r="E75">
        <v>5.0633333333333335</v>
      </c>
      <c r="G75">
        <f t="shared" ref="G75:G81" si="0">AVERAGE(C75:E75)</f>
        <v>5.0461111111111103</v>
      </c>
      <c r="H75">
        <f t="shared" ref="H75:H81" si="1">STDEV(C75:E75)/SQRT(3)</f>
        <v>1.1235415786753626E-2</v>
      </c>
    </row>
    <row r="76" spans="1:10" x14ac:dyDescent="0.25">
      <c r="B76" t="s">
        <v>27</v>
      </c>
      <c r="C76">
        <v>3.5366666666666671</v>
      </c>
      <c r="D76">
        <v>3.51</v>
      </c>
      <c r="E76">
        <v>3.4400000000000004</v>
      </c>
      <c r="G76">
        <f t="shared" si="0"/>
        <v>3.4955555555555562</v>
      </c>
      <c r="H76">
        <f t="shared" si="1"/>
        <v>2.8824715046828504E-2</v>
      </c>
      <c r="J76">
        <f>TTEST($C$75:$E$75,C76:E76,2,2)</f>
        <v>9.4833924794611627E-7</v>
      </c>
    </row>
    <row r="77" spans="1:10" x14ac:dyDescent="0.25">
      <c r="B77" t="s">
        <v>28</v>
      </c>
      <c r="C77">
        <v>5.1225000000000005</v>
      </c>
      <c r="D77">
        <v>5.4874999999999998</v>
      </c>
      <c r="E77">
        <v>4.9024999999999999</v>
      </c>
      <c r="G77">
        <f t="shared" si="0"/>
        <v>5.1708333333333334</v>
      </c>
      <c r="H77">
        <f t="shared" si="1"/>
        <v>0.17059536270889009</v>
      </c>
      <c r="J77">
        <f>TTEST($C$75:$E$75,C77:E77,2,2)</f>
        <v>0.50610711537221953</v>
      </c>
    </row>
    <row r="78" spans="1:10" x14ac:dyDescent="0.25">
      <c r="B78" t="s">
        <v>29</v>
      </c>
      <c r="C78">
        <v>5.583333333333333</v>
      </c>
      <c r="D78">
        <v>4.5116666666666667</v>
      </c>
      <c r="E78">
        <v>5.291666666666667</v>
      </c>
      <c r="G78">
        <f t="shared" si="0"/>
        <v>5.1288888888888886</v>
      </c>
      <c r="H78">
        <f t="shared" si="1"/>
        <v>0.31989050981797645</v>
      </c>
      <c r="J78">
        <f t="shared" ref="J78:J81" si="2">TTEST($C$75:$E$75,C78:E78,2,2)</f>
        <v>0.80869859473561667</v>
      </c>
    </row>
    <row r="79" spans="1:10" x14ac:dyDescent="0.25">
      <c r="B79" t="s">
        <v>30</v>
      </c>
      <c r="C79">
        <v>5.2183333333333337</v>
      </c>
      <c r="D79">
        <v>4.1349999999999998</v>
      </c>
      <c r="E79">
        <v>4.6050000000000004</v>
      </c>
      <c r="G79">
        <f t="shared" si="0"/>
        <v>4.6527777777777777</v>
      </c>
      <c r="H79">
        <f t="shared" si="1"/>
        <v>0.31364247948623242</v>
      </c>
      <c r="J79">
        <f t="shared" si="2"/>
        <v>0.27836357656344252</v>
      </c>
    </row>
    <row r="80" spans="1:10" x14ac:dyDescent="0.25">
      <c r="B80" t="s">
        <v>31</v>
      </c>
      <c r="C80">
        <v>4.0839999999999996</v>
      </c>
      <c r="D80">
        <v>4.5492499999999998</v>
      </c>
      <c r="E80">
        <v>5.2382499999999999</v>
      </c>
      <c r="G80">
        <f t="shared" si="0"/>
        <v>4.6238333333333337</v>
      </c>
      <c r="H80">
        <f t="shared" si="1"/>
        <v>0.33528359679199365</v>
      </c>
      <c r="J80">
        <f>TTEST($C$75:$E$75,C80:E80,2,2)</f>
        <v>0.27657348704368345</v>
      </c>
    </row>
    <row r="81" spans="2:10" x14ac:dyDescent="0.25">
      <c r="B81" t="s">
        <v>32</v>
      </c>
      <c r="C81">
        <v>4.8483333333333327</v>
      </c>
      <c r="D81">
        <v>4.7633333333333336</v>
      </c>
      <c r="E81">
        <v>5.0416666666666661</v>
      </c>
      <c r="G81">
        <f t="shared" si="0"/>
        <v>4.8844444444444441</v>
      </c>
      <c r="H81">
        <f t="shared" si="1"/>
        <v>8.2351624898703457E-2</v>
      </c>
      <c r="J81">
        <f t="shared" si="2"/>
        <v>0.1236498291707812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A0FD0371181C498698032AE8A3E6EA" ma:contentTypeVersion="13" ma:contentTypeDescription="Create a new document." ma:contentTypeScope="" ma:versionID="85e894eb783a491fad2f43c65438f60c">
  <xsd:schema xmlns:xsd="http://www.w3.org/2001/XMLSchema" xmlns:xs="http://www.w3.org/2001/XMLSchema" xmlns:p="http://schemas.microsoft.com/office/2006/metadata/properties" xmlns:ns3="d519a8c0-570a-47b0-b56b-b96edf20cacc" xmlns:ns4="aedf63b6-fca8-412f-982e-8c227af61156" targetNamespace="http://schemas.microsoft.com/office/2006/metadata/properties" ma:root="true" ma:fieldsID="65f5d13b5ecbac938c3afdb0f21a0046" ns3:_="" ns4:_="">
    <xsd:import namespace="d519a8c0-570a-47b0-b56b-b96edf20cacc"/>
    <xsd:import namespace="aedf63b6-fca8-412f-982e-8c227af6115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19a8c0-570a-47b0-b56b-b96edf20ca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df63b6-fca8-412f-982e-8c227af6115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E8D26A-2539-4216-8869-1FC23DF7EA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19a8c0-570a-47b0-b56b-b96edf20cacc"/>
    <ds:schemaRef ds:uri="aedf63b6-fca8-412f-982e-8c227af611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FBBDD8-35D8-4929-AA6D-7D2896912B26}">
  <ds:schemaRefs>
    <ds:schemaRef ds:uri="http://purl.org/dc/dcmitype/"/>
    <ds:schemaRef ds:uri="http://schemas.microsoft.com/office/infopath/2007/PartnerControls"/>
    <ds:schemaRef ds:uri="http://schemas.microsoft.com/office/2006/metadata/properties"/>
    <ds:schemaRef ds:uri="aedf63b6-fca8-412f-982e-8c227af61156"/>
    <ds:schemaRef ds:uri="http://purl.org/dc/elements/1.1/"/>
    <ds:schemaRef ds:uri="http://schemas.microsoft.com/office/2006/documentManagement/types"/>
    <ds:schemaRef ds:uri="d519a8c0-570a-47b0-b56b-b96edf20cacc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3A66ED0-1990-4BEE-8C6A-D0222B5D883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Woodard</dc:creator>
  <cp:lastModifiedBy>Marker</cp:lastModifiedBy>
  <dcterms:created xsi:type="dcterms:W3CDTF">2021-03-26T10:05:34Z</dcterms:created>
  <dcterms:modified xsi:type="dcterms:W3CDTF">2021-06-18T14:06:48Z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0x010100EFA0FD0371181C498698032AE8A3E6EA</vt:lpwstr>
  </property>
</Properties>
</file>